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30"/>
  <workbookPr/>
  <mc:AlternateContent xmlns:mc="http://schemas.openxmlformats.org/markup-compatibility/2006">
    <mc:Choice Requires="x15">
      <x15ac:absPath xmlns:x15ac="http://schemas.microsoft.com/office/spreadsheetml/2010/11/ac" url="/Users/tjpajala/Downloads/"/>
    </mc:Choice>
  </mc:AlternateContent>
  <bookViews>
    <workbookView xWindow="820" yWindow="660" windowWidth="25600" windowHeight="14100"/>
  </bookViews>
  <sheets>
    <sheet name="Taul1" sheetId="1" r:id="rId1"/>
    <sheet name="Taul2" sheetId="2" r:id="rId2"/>
  </sheets>
  <definedNames>
    <definedName name="_xlnm._FilterDatabase" localSheetId="0" hidden="1">Taul1!$A$1:$H$1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3" i="1"/>
  <c r="G57" i="1"/>
  <c r="G56" i="1"/>
  <c r="G55" i="1"/>
  <c r="K6" i="1"/>
  <c r="G25" i="1"/>
  <c r="G61" i="1"/>
  <c r="G70" i="1"/>
  <c r="G60" i="1"/>
  <c r="G36" i="1"/>
  <c r="G30" i="1"/>
  <c r="G40" i="1"/>
  <c r="G39" i="1"/>
  <c r="G38" i="1"/>
  <c r="G37" i="1"/>
  <c r="G41" i="1"/>
  <c r="G63" i="1"/>
  <c r="G46" i="1"/>
  <c r="G47" i="1"/>
  <c r="G45" i="1"/>
  <c r="G44" i="1"/>
  <c r="G62" i="1"/>
  <c r="G69" i="1"/>
  <c r="G68" i="1"/>
  <c r="G67" i="1"/>
  <c r="G66" i="1"/>
  <c r="G65" i="1"/>
  <c r="G54" i="1"/>
  <c r="G28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6" i="1"/>
  <c r="G27" i="1"/>
  <c r="G29" i="1"/>
  <c r="G31" i="1"/>
  <c r="G32" i="1"/>
  <c r="G33" i="1"/>
  <c r="G34" i="1"/>
  <c r="G35" i="1"/>
  <c r="G50" i="1"/>
  <c r="G51" i="1"/>
  <c r="G52" i="1"/>
  <c r="G53" i="1"/>
  <c r="G58" i="1"/>
  <c r="G59" i="1"/>
  <c r="G64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7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2" i="1"/>
  <c r="G3" i="1"/>
  <c r="G4" i="1"/>
  <c r="G5" i="1"/>
  <c r="G6" i="1"/>
  <c r="K5" i="1"/>
  <c r="L5" i="1"/>
  <c r="L4" i="1"/>
  <c r="L3" i="1"/>
</calcChain>
</file>

<file path=xl/sharedStrings.xml><?xml version="1.0" encoding="utf-8"?>
<sst xmlns="http://schemas.openxmlformats.org/spreadsheetml/2006/main" count="379" uniqueCount="141">
  <si>
    <t>Kotityö</t>
  </si>
  <si>
    <t>Toistuvuus</t>
  </si>
  <si>
    <t>krt</t>
  </si>
  <si>
    <t>viikko</t>
  </si>
  <si>
    <t>kuukausi</t>
  </si>
  <si>
    <t>vuosi</t>
  </si>
  <si>
    <t>Kesto (min)</t>
  </si>
  <si>
    <t>Molemmat</t>
  </si>
  <si>
    <t>Ulkoistettu</t>
  </si>
  <si>
    <t>Ei kukaan</t>
  </si>
  <si>
    <t>Toteutus</t>
  </si>
  <si>
    <t>Toistuvuus2</t>
  </si>
  <si>
    <t>Toistuvuus3</t>
  </si>
  <si>
    <t>Tiskikoneen täyttö</t>
  </si>
  <si>
    <t>Tiskikoneen käynnistäminen ja tyhjennys</t>
  </si>
  <si>
    <t>Ruuanlaitto</t>
  </si>
  <si>
    <t>Perusteellinen imurointi</t>
  </si>
  <si>
    <t>Ylläpitävä imurointi</t>
  </si>
  <si>
    <t>Roskien vienti</t>
  </si>
  <si>
    <t>Vaatteiden pesu ja pyykkien ripustus</t>
  </si>
  <si>
    <t>Pyykkien viikkaus</t>
  </si>
  <si>
    <t>Vaatteiden silittäminen</t>
  </si>
  <si>
    <t>Ruokahuollon optimointi (excelin ja kauppalistojen päivitys)</t>
  </si>
  <si>
    <t>Lumenluonti</t>
  </si>
  <si>
    <t>Vessan ja lavuaarin siivoaminen</t>
  </si>
  <si>
    <t>Pyyhkeiden ja lakanoiden vaihtaminen</t>
  </si>
  <si>
    <t>Kukkien kastelu</t>
  </si>
  <si>
    <t>Lattioiden pesu</t>
  </si>
  <si>
    <t>Pölyjen pyyhintä</t>
  </si>
  <si>
    <t>Ovien ja ovenkahvojen puhdistaminen</t>
  </si>
  <si>
    <t>Auton tankkaus</t>
  </si>
  <si>
    <t>Ruohonleikkuu</t>
  </si>
  <si>
    <t>Laskujen maksu</t>
  </si>
  <si>
    <t>Automatisoitu</t>
  </si>
  <si>
    <t>Mattojen tuuletus</t>
  </si>
  <si>
    <t>Autonpesu</t>
  </si>
  <si>
    <t>Jääkaapin puhdistaminen</t>
  </si>
  <si>
    <t>Auton katsastaminen</t>
  </si>
  <si>
    <t>Auton imurointi</t>
  </si>
  <si>
    <t>Renkaiden vaihto autoon</t>
  </si>
  <si>
    <t>Haravointi</t>
  </si>
  <si>
    <t>Ikkunoiden pesu</t>
  </si>
  <si>
    <t>Lattiakaivon ja hajulukkojen puhdistaminen</t>
  </si>
  <si>
    <t>Uunin ja mikron puhdistaminen</t>
  </si>
  <si>
    <t>Roskiskaapin siivoaminen</t>
  </si>
  <si>
    <t>Saunan pesu</t>
  </si>
  <si>
    <t>Pakastimen sulatus</t>
  </si>
  <si>
    <t>Peittojen ja tyynyjen pesu</t>
  </si>
  <si>
    <t>Auton öljyjen tarkistus ja täyttö</t>
  </si>
  <si>
    <t>Tietokoneiden ylläpito ja huolto</t>
  </si>
  <si>
    <t>Sähkösopimusten kilpailutus</t>
  </si>
  <si>
    <t>Vakuutusten kilpailutus</t>
  </si>
  <si>
    <t>Talon kunnossapito ja korjaus</t>
  </si>
  <si>
    <t>Rikkoutuneiden kodinkoneiden ja huonekalujen korjaus</t>
  </si>
  <si>
    <t>Lapset</t>
  </si>
  <si>
    <t>Vaipan vaihto</t>
  </si>
  <si>
    <t>Päiväkotiin vieminen</t>
  </si>
  <si>
    <t>Päiväkodista hakeminen</t>
  </si>
  <si>
    <t>Lasten kanssa lähteminen (pukeminen ja kamat messiin)</t>
  </si>
  <si>
    <t>Iltatoimet ja nukuttaminen</t>
  </si>
  <si>
    <t>D-vitamiinin antaminen</t>
  </si>
  <si>
    <t>Lasten ruutuajan vahtiminen</t>
  </si>
  <si>
    <t>Ulkoilu lasten kanssa</t>
  </si>
  <si>
    <t>Harrastuksiin kuljettaminen</t>
  </si>
  <si>
    <t>Harrastusvälineistä huolehtiminen</t>
  </si>
  <si>
    <t>Viestintä neuvolan kanssa</t>
  </si>
  <si>
    <t>Kotitöihin patistaminen</t>
  </si>
  <si>
    <t>Kotiintuloaikojen vahtiminen</t>
  </si>
  <si>
    <t>Lasten kiukuttelun käsittely</t>
  </si>
  <si>
    <t>Lasten rahankäytön opastaminen</t>
  </si>
  <si>
    <t>Lasten harrastuksiin ilmoittautuminen ja viestintä</t>
  </si>
  <si>
    <t>Kaverikonflikteissa auttaminen</t>
  </si>
  <si>
    <t>Leikkitreffien järjestely</t>
  </si>
  <si>
    <t>Lastenvahtien järjestely</t>
  </si>
  <si>
    <t>Läksyissä ja kokeissa auttaminen</t>
  </si>
  <si>
    <t>Lasten pyörien huolto ja korjaus</t>
  </si>
  <si>
    <t>Kaverisynttärit - viestintä ja lahjat</t>
  </si>
  <si>
    <t>Kampaaja/parturi-aikojen varaus</t>
  </si>
  <si>
    <t>Myyjäiset ja muu rahankeruu</t>
  </si>
  <si>
    <t>Vanhempaintoimikunta</t>
  </si>
  <si>
    <t>Autoon liittyvät tehtävät</t>
  </si>
  <si>
    <t>Lemmikit</t>
  </si>
  <si>
    <t>Ruokinta</t>
  </si>
  <si>
    <t>Ulkoilutus</t>
  </si>
  <si>
    <t>Omakotitalo / rivitaloasuntoon liittyvät tehtävät</t>
  </si>
  <si>
    <t>Keittiön siivous ruokailun jälkeen</t>
  </si>
  <si>
    <t>Kotitöiden yleisnäkymä</t>
  </si>
  <si>
    <t>Painotettu arvo (min/vuosi)</t>
  </si>
  <si>
    <t>Minuutit vuodessa</t>
  </si>
  <si>
    <t>Prosentuaalisesti</t>
  </si>
  <si>
    <t>Polkupyörän perushuolto</t>
  </si>
  <si>
    <t>Polkupyörien öljyt ja putsaus</t>
  </si>
  <si>
    <t>Imurin puhdistaminen</t>
  </si>
  <si>
    <t>Pesukoneen ja astianpesukoneen puhdistaminen</t>
  </si>
  <si>
    <t>Kommentit</t>
  </si>
  <si>
    <t>Lähinnä viikonloppuisin</t>
  </si>
  <si>
    <t>Päiväkotirepun manageeraaminen</t>
  </si>
  <si>
    <t>Vaihtovaatteet, mahdolliset muut tavarat</t>
  </si>
  <si>
    <t>Enemmän vastuualue / mentaalinen kuorma</t>
  </si>
  <si>
    <t>Ei vielä relevantti</t>
  </si>
  <si>
    <t>Viesteihin vastaaminen</t>
  </si>
  <si>
    <t>Ajanvaraukset</t>
  </si>
  <si>
    <t>Ei lemmikkejä</t>
  </si>
  <si>
    <t>Ei autoa</t>
  </si>
  <si>
    <t>Ei omakotitaloa / rivitaloasuntoa</t>
  </si>
  <si>
    <t>Ruokatilauksen teko</t>
  </si>
  <si>
    <t>Kaupassakäynti (puuttuvat ja täydennykset viikolla)</t>
  </si>
  <si>
    <t>Sosiaalinen elämä</t>
  </si>
  <si>
    <t>Yhteydenpito oman puolen sukulaisiin</t>
  </si>
  <si>
    <t>Kaveritreffien järjestäminen</t>
  </si>
  <si>
    <t>Joululahjat omille sukulaisille</t>
  </si>
  <si>
    <t>Lahjojen hankinta bileisiin, häihin ja nimijuhliin</t>
  </si>
  <si>
    <t>Sis. iltaruoka, vaipanvaihto, hampaidenpesu, iltalaulu, iltasatu, pöydän &amp; ympäristön siivoaminen, tiskien laittaminen ja lelujen siivoaminen koreihin</t>
  </si>
  <si>
    <t>Kylpyhuoneen seinien puhdistaminen</t>
  </si>
  <si>
    <t>Yhteydenpito siivousfirman kanssa ja erityissiivousten aikatauluttaminen</t>
  </si>
  <si>
    <t>Pelkät hajulukot, lattiakaivossa vaihdettava suodatin</t>
  </si>
  <si>
    <t>Lasten vaatteiden manageeraminen, hankinta ja nimikointi</t>
  </si>
  <si>
    <t>Molemmat hoitaa omien työmenojen aiheuttamat, muut menot yhdessä</t>
  </si>
  <si>
    <t>Viestintä tarhan kanssa</t>
  </si>
  <si>
    <t>Pääasiassa automatisoitu, yhteisen luottokortin laskun tsekkaus</t>
  </si>
  <si>
    <t>Ulkoistus koordinoitava vielä, tällä hetkellä kukaan ei tee</t>
  </si>
  <si>
    <t>Hankinta osittain ulkoistettu isoäidille, mutta aikaa kuluu jo ulkoistuksen koordinointiin</t>
  </si>
  <si>
    <t>1 kerta 120min, 2 kertaa la ja su, muut ulkoilut tarhassa</t>
  </si>
  <si>
    <t>Muut lapseen liittyvät hankinnat / niiden koordinointi</t>
  </si>
  <si>
    <t>Ruokailuvälineet, potat, turvaistuimet, matkakamat, jne.</t>
  </si>
  <si>
    <t>Sängyn petaaminen</t>
  </si>
  <si>
    <t>Hajulukkojen puhdistaminen</t>
  </si>
  <si>
    <t>Suodattimen vaihto/puhdistus, hiusten poisto</t>
  </si>
  <si>
    <t>Lattiakaivon puhdistaminen</t>
  </si>
  <si>
    <t>Kumppani B</t>
  </si>
  <si>
    <t>Kumppani A</t>
  </si>
  <si>
    <t>Kumppani A pesukone, Kumppani B astianpesukone</t>
  </si>
  <si>
    <t>Tiskit pitää jokaisen viedä pöydälle</t>
  </si>
  <si>
    <t>Valmiiksi tallennetut listat, täytyy vain tarkistaa, mitä kaapeissa on</t>
  </si>
  <si>
    <t>Molemmat kykeneväisiä hoitamaan itse</t>
  </si>
  <si>
    <t>Ei huonekasveja</t>
  </si>
  <si>
    <t>Lapsen ruokkiminen</t>
  </si>
  <si>
    <t xml:space="preserve">Iltaruoka osana iltatoimia, tässä 5 välipalaa arkena ja viikonlopun ateriat </t>
  </si>
  <si>
    <t>Lapsen peseminen ruokailun jälkeen</t>
  </si>
  <si>
    <t>Pöydän ja lattian pyyhkiminen lapsen ruokailun jälkeen</t>
  </si>
  <si>
    <t>Menuplan tai perustarpeiden muutokset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</si>
</sst>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9" fontId="0" fillId="0" borderId="0" xfId="1" applyFont="1"/>
    <xf numFmtId="0" fontId="4" fillId="0" borderId="0" xfId="0" applyFont="1" applyFill="1"/>
    <xf numFmtId="0" fontId="3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4" fillId="0" borderId="0" xfId="0" applyFont="1"/>
    <xf numFmtId="0" fontId="7" fillId="0" borderId="0" xfId="0" applyFont="1" applyFill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B1" workbookViewId="0">
      <selection activeCell="K5" sqref="K5"/>
    </sheetView>
  </sheetViews>
  <sheetFormatPr baseColWidth="10" defaultRowHeight="16" x14ac:dyDescent="0.2"/>
  <cols>
    <col min="1" max="1" width="62" bestFit="1" customWidth="1"/>
    <col min="7" max="7" width="13.83203125" bestFit="1" customWidth="1"/>
    <col min="8" max="8" width="50.33203125" customWidth="1"/>
    <col min="10" max="10" width="20.83203125" bestFit="1" customWidth="1"/>
    <col min="11" max="11" width="16.5" bestFit="1" customWidth="1"/>
  </cols>
  <sheetData>
    <row r="1" spans="1:12" x14ac:dyDescent="0.2">
      <c r="A1" s="1" t="s">
        <v>0</v>
      </c>
      <c r="B1" s="1" t="s">
        <v>6</v>
      </c>
      <c r="C1" s="2" t="s">
        <v>1</v>
      </c>
      <c r="D1" s="2" t="s">
        <v>11</v>
      </c>
      <c r="E1" s="2" t="s">
        <v>12</v>
      </c>
      <c r="F1" s="2" t="s">
        <v>10</v>
      </c>
      <c r="G1" s="2" t="s">
        <v>87</v>
      </c>
      <c r="H1" s="2" t="s">
        <v>94</v>
      </c>
    </row>
    <row r="2" spans="1:12" x14ac:dyDescent="0.2">
      <c r="A2" t="s">
        <v>13</v>
      </c>
      <c r="B2">
        <v>10</v>
      </c>
      <c r="C2">
        <v>7</v>
      </c>
      <c r="D2" t="s">
        <v>2</v>
      </c>
      <c r="E2" t="s">
        <v>3</v>
      </c>
      <c r="F2" t="s">
        <v>129</v>
      </c>
      <c r="G2">
        <f t="shared" ref="G2:G41" si="0">IF(E2="vuosi",B2*C2,IF(E2="kuukausi",B2*C2*12,IF(E2="viikko",B2*C2*52,0)))</f>
        <v>3640</v>
      </c>
      <c r="H2" t="s">
        <v>132</v>
      </c>
      <c r="J2" s="1" t="s">
        <v>86</v>
      </c>
      <c r="K2" s="1" t="s">
        <v>88</v>
      </c>
      <c r="L2" s="1" t="s">
        <v>89</v>
      </c>
    </row>
    <row r="3" spans="1:12" x14ac:dyDescent="0.2">
      <c r="A3" t="s">
        <v>14</v>
      </c>
      <c r="B3">
        <v>5</v>
      </c>
      <c r="C3">
        <v>7</v>
      </c>
      <c r="D3" t="s">
        <v>2</v>
      </c>
      <c r="E3" t="s">
        <v>3</v>
      </c>
      <c r="F3" t="s">
        <v>129</v>
      </c>
      <c r="G3">
        <f t="shared" si="0"/>
        <v>1820</v>
      </c>
      <c r="J3" t="s">
        <v>130</v>
      </c>
      <c r="K3">
        <f>SUMIF($F$2:$F$101,"Kumppani A",$G$2:$G$101)+SUMIF($F$2:$F$101,"Molemmat",$G$2:$G$101)*0.5</f>
        <v>60484</v>
      </c>
      <c r="L3" s="5">
        <f>K3/(K3+K4)</f>
        <v>0.48673791283074747</v>
      </c>
    </row>
    <row r="4" spans="1:12" x14ac:dyDescent="0.2">
      <c r="A4" t="s">
        <v>15</v>
      </c>
      <c r="B4">
        <v>30</v>
      </c>
      <c r="C4">
        <v>5</v>
      </c>
      <c r="D4" t="s">
        <v>2</v>
      </c>
      <c r="E4" t="s">
        <v>3</v>
      </c>
      <c r="F4" t="s">
        <v>129</v>
      </c>
      <c r="G4">
        <f t="shared" si="0"/>
        <v>7800</v>
      </c>
      <c r="J4" t="s">
        <v>129</v>
      </c>
      <c r="K4">
        <f>SUMIF($F$2:$F$101,"Kumppani B",$G$2:$G$101)+SUMIF($F$2:$F$101,"Molemmat",$G$2:$G$101)*0.5</f>
        <v>63780</v>
      </c>
      <c r="L4" s="5">
        <f>K4/(K4+K3)</f>
        <v>0.51326208716925259</v>
      </c>
    </row>
    <row r="5" spans="1:12" x14ac:dyDescent="0.2">
      <c r="A5" t="s">
        <v>85</v>
      </c>
      <c r="B5">
        <v>10</v>
      </c>
      <c r="C5">
        <v>5</v>
      </c>
      <c r="D5" t="s">
        <v>2</v>
      </c>
      <c r="E5" t="s">
        <v>3</v>
      </c>
      <c r="F5" t="s">
        <v>129</v>
      </c>
      <c r="G5">
        <f t="shared" si="0"/>
        <v>2600</v>
      </c>
      <c r="J5" t="s">
        <v>8</v>
      </c>
      <c r="K5">
        <f>SUMIF(F4:F102,"Ulkoistettu",G4:G102)</f>
        <v>5520</v>
      </c>
      <c r="L5" s="5">
        <f>K5/(K5+K4+K3)</f>
        <v>4.2532207359921102E-2</v>
      </c>
    </row>
    <row r="6" spans="1:12" x14ac:dyDescent="0.2">
      <c r="A6" t="s">
        <v>22</v>
      </c>
      <c r="B6">
        <v>120</v>
      </c>
      <c r="C6">
        <v>2</v>
      </c>
      <c r="D6" t="s">
        <v>2</v>
      </c>
      <c r="E6" t="s">
        <v>5</v>
      </c>
      <c r="F6" t="s">
        <v>7</v>
      </c>
      <c r="G6">
        <f t="shared" si="0"/>
        <v>240</v>
      </c>
      <c r="H6" t="s">
        <v>140</v>
      </c>
      <c r="J6" t="s">
        <v>9</v>
      </c>
      <c r="K6">
        <f>SUMIF(F5:F103,"Kumppani A",G5:G103)</f>
        <v>22794</v>
      </c>
    </row>
    <row r="7" spans="1:12" x14ac:dyDescent="0.2">
      <c r="A7" t="s">
        <v>105</v>
      </c>
      <c r="B7">
        <v>10</v>
      </c>
      <c r="C7">
        <v>1</v>
      </c>
      <c r="D7" t="s">
        <v>2</v>
      </c>
      <c r="E7" t="s">
        <v>3</v>
      </c>
      <c r="F7" t="s">
        <v>129</v>
      </c>
      <c r="G7">
        <f t="shared" si="0"/>
        <v>520</v>
      </c>
      <c r="H7" t="s">
        <v>133</v>
      </c>
    </row>
    <row r="8" spans="1:12" x14ac:dyDescent="0.2">
      <c r="A8" t="s">
        <v>106</v>
      </c>
      <c r="B8">
        <v>25</v>
      </c>
      <c r="C8">
        <v>1</v>
      </c>
      <c r="D8" t="s">
        <v>2</v>
      </c>
      <c r="E8" t="s">
        <v>3</v>
      </c>
      <c r="F8" t="s">
        <v>129</v>
      </c>
      <c r="G8">
        <f t="shared" si="0"/>
        <v>1300</v>
      </c>
    </row>
    <row r="9" spans="1:12" x14ac:dyDescent="0.2">
      <c r="A9" t="s">
        <v>125</v>
      </c>
      <c r="B9">
        <v>2</v>
      </c>
      <c r="C9">
        <v>7</v>
      </c>
      <c r="D9" t="s">
        <v>2</v>
      </c>
      <c r="E9" t="s">
        <v>3</v>
      </c>
      <c r="F9" t="s">
        <v>9</v>
      </c>
      <c r="G9">
        <f t="shared" si="0"/>
        <v>728</v>
      </c>
    </row>
    <row r="10" spans="1:12" x14ac:dyDescent="0.2">
      <c r="A10" t="s">
        <v>16</v>
      </c>
      <c r="B10">
        <v>60</v>
      </c>
      <c r="C10">
        <v>0.5</v>
      </c>
      <c r="D10" t="s">
        <v>2</v>
      </c>
      <c r="E10" t="s">
        <v>3</v>
      </c>
      <c r="F10" t="s">
        <v>8</v>
      </c>
      <c r="G10">
        <f t="shared" si="0"/>
        <v>1560</v>
      </c>
    </row>
    <row r="11" spans="1:12" x14ac:dyDescent="0.2">
      <c r="A11" t="s">
        <v>17</v>
      </c>
      <c r="B11">
        <v>3</v>
      </c>
      <c r="C11">
        <v>5</v>
      </c>
      <c r="D11" t="s">
        <v>2</v>
      </c>
      <c r="E11" t="s">
        <v>3</v>
      </c>
      <c r="F11" t="s">
        <v>7</v>
      </c>
      <c r="G11">
        <f t="shared" si="0"/>
        <v>780</v>
      </c>
    </row>
    <row r="12" spans="1:12" x14ac:dyDescent="0.2">
      <c r="A12" t="s">
        <v>18</v>
      </c>
      <c r="B12">
        <v>5</v>
      </c>
      <c r="C12">
        <v>5</v>
      </c>
      <c r="D12" t="s">
        <v>2</v>
      </c>
      <c r="E12" t="s">
        <v>3</v>
      </c>
      <c r="F12" t="s">
        <v>7</v>
      </c>
      <c r="G12">
        <f t="shared" si="0"/>
        <v>1300</v>
      </c>
    </row>
    <row r="13" spans="1:12" x14ac:dyDescent="0.2">
      <c r="A13" t="s">
        <v>19</v>
      </c>
      <c r="B13">
        <v>20</v>
      </c>
      <c r="C13">
        <v>5</v>
      </c>
      <c r="D13" t="s">
        <v>2</v>
      </c>
      <c r="E13" t="s">
        <v>3</v>
      </c>
      <c r="F13" t="s">
        <v>130</v>
      </c>
      <c r="G13">
        <f t="shared" si="0"/>
        <v>5200</v>
      </c>
    </row>
    <row r="14" spans="1:12" x14ac:dyDescent="0.2">
      <c r="A14" t="s">
        <v>20</v>
      </c>
      <c r="B14">
        <v>15</v>
      </c>
      <c r="C14">
        <v>5</v>
      </c>
      <c r="D14" t="s">
        <v>2</v>
      </c>
      <c r="E14" t="s">
        <v>3</v>
      </c>
      <c r="F14" t="s">
        <v>130</v>
      </c>
      <c r="G14">
        <f t="shared" si="0"/>
        <v>3900</v>
      </c>
    </row>
    <row r="15" spans="1:12" x14ac:dyDescent="0.2">
      <c r="A15" t="s">
        <v>21</v>
      </c>
      <c r="B15">
        <v>30</v>
      </c>
      <c r="C15">
        <v>5</v>
      </c>
      <c r="D15" t="s">
        <v>2</v>
      </c>
      <c r="E15" t="s">
        <v>3</v>
      </c>
      <c r="F15" t="s">
        <v>9</v>
      </c>
      <c r="G15">
        <f t="shared" si="0"/>
        <v>7800</v>
      </c>
    </row>
    <row r="16" spans="1:12" x14ac:dyDescent="0.2">
      <c r="A16" t="s">
        <v>24</v>
      </c>
      <c r="B16">
        <v>30</v>
      </c>
      <c r="C16">
        <v>0.5</v>
      </c>
      <c r="D16" t="s">
        <v>2</v>
      </c>
      <c r="E16" t="s">
        <v>3</v>
      </c>
      <c r="F16" t="s">
        <v>8</v>
      </c>
      <c r="G16">
        <f t="shared" si="0"/>
        <v>780</v>
      </c>
    </row>
    <row r="17" spans="1:8" x14ac:dyDescent="0.2">
      <c r="A17" t="s">
        <v>25</v>
      </c>
      <c r="B17">
        <v>10</v>
      </c>
      <c r="C17">
        <v>0.5</v>
      </c>
      <c r="D17" t="s">
        <v>2</v>
      </c>
      <c r="E17" t="s">
        <v>3</v>
      </c>
      <c r="F17" t="s">
        <v>130</v>
      </c>
      <c r="G17">
        <f t="shared" si="0"/>
        <v>260</v>
      </c>
    </row>
    <row r="18" spans="1:8" x14ac:dyDescent="0.2">
      <c r="A18" t="s">
        <v>27</v>
      </c>
      <c r="B18">
        <v>60</v>
      </c>
      <c r="C18">
        <v>0.5</v>
      </c>
      <c r="D18" t="s">
        <v>2</v>
      </c>
      <c r="E18" t="s">
        <v>3</v>
      </c>
      <c r="F18" t="s">
        <v>8</v>
      </c>
      <c r="G18">
        <f t="shared" si="0"/>
        <v>1560</v>
      </c>
    </row>
    <row r="19" spans="1:8" x14ac:dyDescent="0.2">
      <c r="A19" t="s">
        <v>28</v>
      </c>
      <c r="B19">
        <v>30</v>
      </c>
      <c r="C19">
        <v>0.5</v>
      </c>
      <c r="D19" t="s">
        <v>2</v>
      </c>
      <c r="E19" t="s">
        <v>3</v>
      </c>
      <c r="F19" t="s">
        <v>8</v>
      </c>
      <c r="G19">
        <f t="shared" si="0"/>
        <v>780</v>
      </c>
    </row>
    <row r="20" spans="1:8" x14ac:dyDescent="0.2">
      <c r="A20" t="s">
        <v>29</v>
      </c>
      <c r="B20">
        <v>60</v>
      </c>
      <c r="C20">
        <v>4</v>
      </c>
      <c r="D20" t="s">
        <v>2</v>
      </c>
      <c r="E20" t="s">
        <v>5</v>
      </c>
      <c r="F20" t="s">
        <v>9</v>
      </c>
      <c r="G20">
        <f t="shared" si="0"/>
        <v>240</v>
      </c>
    </row>
    <row r="21" spans="1:8" x14ac:dyDescent="0.2">
      <c r="A21" t="s">
        <v>32</v>
      </c>
      <c r="B21">
        <v>10</v>
      </c>
      <c r="C21">
        <v>1</v>
      </c>
      <c r="D21" t="s">
        <v>2</v>
      </c>
      <c r="E21" t="s">
        <v>4</v>
      </c>
      <c r="F21" t="s">
        <v>7</v>
      </c>
      <c r="G21">
        <f t="shared" si="0"/>
        <v>120</v>
      </c>
      <c r="H21" t="s">
        <v>119</v>
      </c>
    </row>
    <row r="22" spans="1:8" x14ac:dyDescent="0.2">
      <c r="A22" t="s">
        <v>34</v>
      </c>
      <c r="B22">
        <v>15</v>
      </c>
      <c r="C22">
        <v>1</v>
      </c>
      <c r="D22" t="s">
        <v>2</v>
      </c>
      <c r="E22" t="s">
        <v>5</v>
      </c>
      <c r="F22" t="s">
        <v>9</v>
      </c>
      <c r="G22">
        <f t="shared" si="0"/>
        <v>15</v>
      </c>
    </row>
    <row r="23" spans="1:8" x14ac:dyDescent="0.2">
      <c r="A23" s="3" t="s">
        <v>90</v>
      </c>
      <c r="B23">
        <v>60</v>
      </c>
      <c r="C23">
        <v>1</v>
      </c>
      <c r="D23" t="s">
        <v>2</v>
      </c>
      <c r="E23" t="s">
        <v>5</v>
      </c>
      <c r="F23" t="s">
        <v>8</v>
      </c>
      <c r="G23">
        <f t="shared" si="0"/>
        <v>60</v>
      </c>
    </row>
    <row r="24" spans="1:8" x14ac:dyDescent="0.2">
      <c r="A24" s="3" t="s">
        <v>91</v>
      </c>
      <c r="B24">
        <v>60</v>
      </c>
      <c r="C24">
        <v>2</v>
      </c>
      <c r="D24" t="s">
        <v>2</v>
      </c>
      <c r="E24" t="s">
        <v>5</v>
      </c>
      <c r="F24" t="s">
        <v>129</v>
      </c>
      <c r="G24">
        <f t="shared" si="0"/>
        <v>120</v>
      </c>
    </row>
    <row r="25" spans="1:8" x14ac:dyDescent="0.2">
      <c r="A25" s="3" t="s">
        <v>128</v>
      </c>
      <c r="B25">
        <v>10</v>
      </c>
      <c r="C25">
        <v>1</v>
      </c>
      <c r="D25" t="s">
        <v>2</v>
      </c>
      <c r="E25" t="s">
        <v>4</v>
      </c>
      <c r="F25" t="s">
        <v>129</v>
      </c>
      <c r="G25">
        <f t="shared" si="0"/>
        <v>120</v>
      </c>
      <c r="H25" t="s">
        <v>127</v>
      </c>
    </row>
    <row r="26" spans="1:8" x14ac:dyDescent="0.2">
      <c r="A26" s="3" t="s">
        <v>126</v>
      </c>
      <c r="B26">
        <v>60</v>
      </c>
      <c r="C26">
        <v>1</v>
      </c>
      <c r="D26" t="s">
        <v>2</v>
      </c>
      <c r="E26" t="s">
        <v>5</v>
      </c>
      <c r="F26" t="s">
        <v>129</v>
      </c>
      <c r="G26">
        <f t="shared" si="0"/>
        <v>60</v>
      </c>
      <c r="H26" t="s">
        <v>115</v>
      </c>
    </row>
    <row r="27" spans="1:8" x14ac:dyDescent="0.2">
      <c r="A27" s="3" t="s">
        <v>93</v>
      </c>
      <c r="B27">
        <v>30</v>
      </c>
      <c r="C27">
        <v>2</v>
      </c>
      <c r="D27" t="s">
        <v>2</v>
      </c>
      <c r="E27" t="s">
        <v>5</v>
      </c>
      <c r="F27" t="s">
        <v>7</v>
      </c>
      <c r="G27">
        <f t="shared" si="0"/>
        <v>60</v>
      </c>
      <c r="H27" t="s">
        <v>131</v>
      </c>
    </row>
    <row r="28" spans="1:8" x14ac:dyDescent="0.2">
      <c r="A28" s="3" t="s">
        <v>92</v>
      </c>
      <c r="B28">
        <v>20</v>
      </c>
      <c r="C28">
        <v>2</v>
      </c>
      <c r="D28" t="s">
        <v>2</v>
      </c>
      <c r="E28" t="s">
        <v>5</v>
      </c>
      <c r="F28" t="s">
        <v>129</v>
      </c>
      <c r="G28">
        <f t="shared" si="0"/>
        <v>40</v>
      </c>
    </row>
    <row r="29" spans="1:8" x14ac:dyDescent="0.2">
      <c r="A29" s="3" t="s">
        <v>44</v>
      </c>
      <c r="B29">
        <v>5</v>
      </c>
      <c r="C29">
        <v>0.5</v>
      </c>
      <c r="D29" t="s">
        <v>2</v>
      </c>
      <c r="E29" t="s">
        <v>3</v>
      </c>
      <c r="F29" t="s">
        <v>130</v>
      </c>
      <c r="G29">
        <f t="shared" si="0"/>
        <v>130</v>
      </c>
    </row>
    <row r="30" spans="1:8" x14ac:dyDescent="0.2">
      <c r="A30" s="3" t="s">
        <v>46</v>
      </c>
      <c r="B30">
        <v>45</v>
      </c>
      <c r="C30">
        <v>1</v>
      </c>
      <c r="D30" t="s">
        <v>2</v>
      </c>
      <c r="E30" t="s">
        <v>5</v>
      </c>
      <c r="F30" t="s">
        <v>129</v>
      </c>
      <c r="G30">
        <f t="shared" si="0"/>
        <v>45</v>
      </c>
    </row>
    <row r="31" spans="1:8" x14ac:dyDescent="0.2">
      <c r="A31" s="3" t="s">
        <v>47</v>
      </c>
      <c r="B31">
        <v>30</v>
      </c>
      <c r="C31">
        <v>2</v>
      </c>
      <c r="D31" t="s">
        <v>2</v>
      </c>
      <c r="E31" t="s">
        <v>5</v>
      </c>
      <c r="F31" t="s">
        <v>9</v>
      </c>
      <c r="G31">
        <f t="shared" si="0"/>
        <v>60</v>
      </c>
    </row>
    <row r="32" spans="1:8" x14ac:dyDescent="0.2">
      <c r="A32" s="3" t="s">
        <v>49</v>
      </c>
      <c r="B32">
        <v>60</v>
      </c>
      <c r="C32">
        <v>1</v>
      </c>
      <c r="D32" t="s">
        <v>2</v>
      </c>
      <c r="E32" t="s">
        <v>5</v>
      </c>
      <c r="F32" t="s">
        <v>7</v>
      </c>
      <c r="G32">
        <f t="shared" si="0"/>
        <v>60</v>
      </c>
      <c r="H32" t="s">
        <v>134</v>
      </c>
    </row>
    <row r="33" spans="1:8" x14ac:dyDescent="0.2">
      <c r="A33" s="3" t="s">
        <v>50</v>
      </c>
      <c r="B33">
        <v>30</v>
      </c>
      <c r="C33">
        <v>1</v>
      </c>
      <c r="D33" t="s">
        <v>2</v>
      </c>
      <c r="E33" t="s">
        <v>5</v>
      </c>
      <c r="F33" t="s">
        <v>129</v>
      </c>
      <c r="G33">
        <f t="shared" si="0"/>
        <v>30</v>
      </c>
    </row>
    <row r="34" spans="1:8" x14ac:dyDescent="0.2">
      <c r="A34" s="3" t="s">
        <v>51</v>
      </c>
      <c r="B34">
        <v>90</v>
      </c>
      <c r="C34">
        <v>0.5</v>
      </c>
      <c r="D34" t="s">
        <v>2</v>
      </c>
      <c r="E34" t="s">
        <v>5</v>
      </c>
      <c r="F34" t="s">
        <v>129</v>
      </c>
      <c r="G34">
        <f t="shared" si="0"/>
        <v>45</v>
      </c>
    </row>
    <row r="35" spans="1:8" x14ac:dyDescent="0.2">
      <c r="A35" s="3" t="s">
        <v>53</v>
      </c>
      <c r="B35">
        <v>15</v>
      </c>
      <c r="C35">
        <v>0.5</v>
      </c>
      <c r="D35" t="s">
        <v>2</v>
      </c>
      <c r="E35" t="s">
        <v>4</v>
      </c>
      <c r="F35" t="s">
        <v>129</v>
      </c>
      <c r="G35">
        <f t="shared" si="0"/>
        <v>90</v>
      </c>
    </row>
    <row r="36" spans="1:8" x14ac:dyDescent="0.2">
      <c r="A36" s="3" t="s">
        <v>114</v>
      </c>
      <c r="B36">
        <v>10</v>
      </c>
      <c r="C36">
        <v>1</v>
      </c>
      <c r="D36" t="s">
        <v>2</v>
      </c>
      <c r="E36" t="s">
        <v>4</v>
      </c>
      <c r="F36" t="s">
        <v>130</v>
      </c>
      <c r="G36">
        <f t="shared" si="0"/>
        <v>120</v>
      </c>
    </row>
    <row r="37" spans="1:8" x14ac:dyDescent="0.2">
      <c r="A37" s="3" t="s">
        <v>113</v>
      </c>
      <c r="B37">
        <v>60</v>
      </c>
      <c r="C37">
        <v>0.5</v>
      </c>
      <c r="D37" t="s">
        <v>2</v>
      </c>
      <c r="E37" t="s">
        <v>4</v>
      </c>
      <c r="F37" t="s">
        <v>8</v>
      </c>
      <c r="G37">
        <f t="shared" si="0"/>
        <v>360</v>
      </c>
      <c r="H37" s="3" t="s">
        <v>120</v>
      </c>
    </row>
    <row r="38" spans="1:8" x14ac:dyDescent="0.2">
      <c r="A38" s="3" t="s">
        <v>36</v>
      </c>
      <c r="B38">
        <v>30</v>
      </c>
      <c r="C38">
        <v>4</v>
      </c>
      <c r="D38" t="s">
        <v>2</v>
      </c>
      <c r="E38" t="s">
        <v>5</v>
      </c>
      <c r="F38" t="s">
        <v>8</v>
      </c>
      <c r="G38">
        <f t="shared" si="0"/>
        <v>120</v>
      </c>
      <c r="H38" s="3" t="s">
        <v>120</v>
      </c>
    </row>
    <row r="39" spans="1:8" x14ac:dyDescent="0.2">
      <c r="A39" s="3" t="s">
        <v>41</v>
      </c>
      <c r="B39">
        <v>180</v>
      </c>
      <c r="C39">
        <v>1</v>
      </c>
      <c r="D39" t="s">
        <v>2</v>
      </c>
      <c r="E39" t="s">
        <v>5</v>
      </c>
      <c r="F39" t="s">
        <v>8</v>
      </c>
      <c r="G39">
        <f t="shared" si="0"/>
        <v>180</v>
      </c>
      <c r="H39" s="3" t="s">
        <v>120</v>
      </c>
    </row>
    <row r="40" spans="1:8" x14ac:dyDescent="0.2">
      <c r="A40" s="3" t="s">
        <v>43</v>
      </c>
      <c r="B40">
        <v>30</v>
      </c>
      <c r="C40">
        <v>4</v>
      </c>
      <c r="D40" t="s">
        <v>2</v>
      </c>
      <c r="E40" t="s">
        <v>5</v>
      </c>
      <c r="F40" t="s">
        <v>8</v>
      </c>
      <c r="G40">
        <f t="shared" si="0"/>
        <v>120</v>
      </c>
      <c r="H40" s="3" t="s">
        <v>120</v>
      </c>
    </row>
    <row r="41" spans="1:8" x14ac:dyDescent="0.2">
      <c r="A41" s="13" t="s">
        <v>26</v>
      </c>
      <c r="B41" s="14">
        <v>10</v>
      </c>
      <c r="C41" s="14">
        <v>1</v>
      </c>
      <c r="D41" s="14" t="s">
        <v>2</v>
      </c>
      <c r="E41" s="14" t="s">
        <v>3</v>
      </c>
      <c r="F41" s="14" t="s">
        <v>9</v>
      </c>
      <c r="G41" s="14">
        <f t="shared" si="0"/>
        <v>520</v>
      </c>
      <c r="H41" s="13" t="s">
        <v>135</v>
      </c>
    </row>
    <row r="42" spans="1:8" x14ac:dyDescent="0.2">
      <c r="A42" s="3"/>
    </row>
    <row r="43" spans="1:8" x14ac:dyDescent="0.2">
      <c r="A43" s="4" t="s">
        <v>107</v>
      </c>
    </row>
    <row r="44" spans="1:8" x14ac:dyDescent="0.2">
      <c r="A44" s="3" t="s">
        <v>108</v>
      </c>
      <c r="B44">
        <v>60</v>
      </c>
      <c r="C44">
        <v>2</v>
      </c>
      <c r="D44" t="s">
        <v>2</v>
      </c>
      <c r="E44" t="s">
        <v>3</v>
      </c>
      <c r="F44" t="s">
        <v>7</v>
      </c>
      <c r="G44">
        <f>IF(E44="vuosi",B44*C44,IF(E44="kuukausi",B44*C44*12,IF(E44="viikko",B44*C44*52,0)))</f>
        <v>6240</v>
      </c>
    </row>
    <row r="45" spans="1:8" x14ac:dyDescent="0.2">
      <c r="A45" s="3" t="s">
        <v>109</v>
      </c>
      <c r="B45">
        <v>20</v>
      </c>
      <c r="C45">
        <v>1</v>
      </c>
      <c r="D45" t="s">
        <v>2</v>
      </c>
      <c r="E45" t="s">
        <v>3</v>
      </c>
      <c r="F45" t="s">
        <v>130</v>
      </c>
      <c r="G45">
        <f>IF(E45="vuosi",B45*C45,IF(E45="kuukausi",B45*C45*12,IF(E45="viikko",B45*C45*52,0)))</f>
        <v>1040</v>
      </c>
    </row>
    <row r="46" spans="1:8" x14ac:dyDescent="0.2">
      <c r="A46" s="3" t="s">
        <v>111</v>
      </c>
      <c r="B46">
        <v>30</v>
      </c>
      <c r="C46">
        <v>10</v>
      </c>
      <c r="D46" t="s">
        <v>2</v>
      </c>
      <c r="E46" t="s">
        <v>5</v>
      </c>
      <c r="F46" t="s">
        <v>7</v>
      </c>
      <c r="G46">
        <f t="shared" ref="G46:G47" si="1">IF(E46="vuosi",B46*C46,IF(E46="kuukausi",B46*C46*12,IF(E46="viikko",B46*C46*52,0)))</f>
        <v>300</v>
      </c>
    </row>
    <row r="47" spans="1:8" x14ac:dyDescent="0.2">
      <c r="A47" s="3" t="s">
        <v>110</v>
      </c>
      <c r="B47">
        <v>120</v>
      </c>
      <c r="C47">
        <v>2</v>
      </c>
      <c r="D47" t="s">
        <v>2</v>
      </c>
      <c r="E47" t="s">
        <v>5</v>
      </c>
      <c r="F47" t="s">
        <v>7</v>
      </c>
      <c r="G47">
        <f t="shared" si="1"/>
        <v>240</v>
      </c>
    </row>
    <row r="48" spans="1:8" x14ac:dyDescent="0.2">
      <c r="A48" s="3"/>
    </row>
    <row r="49" spans="1:8" x14ac:dyDescent="0.2">
      <c r="A49" s="4" t="s">
        <v>54</v>
      </c>
    </row>
    <row r="50" spans="1:8" x14ac:dyDescent="0.2">
      <c r="A50" s="3" t="s">
        <v>55</v>
      </c>
      <c r="B50">
        <v>5</v>
      </c>
      <c r="C50">
        <v>18</v>
      </c>
      <c r="D50" t="s">
        <v>2</v>
      </c>
      <c r="E50" t="s">
        <v>3</v>
      </c>
      <c r="F50" t="s">
        <v>7</v>
      </c>
      <c r="G50">
        <f t="shared" ref="G50:G81" si="2">IF(E50="vuosi",B50*C50,IF(E50="kuukausi",B50*C50*12,IF(E50="viikko",B50*C50*52,0)))</f>
        <v>4680</v>
      </c>
    </row>
    <row r="51" spans="1:8" x14ac:dyDescent="0.2">
      <c r="A51" s="3" t="s">
        <v>56</v>
      </c>
      <c r="B51">
        <v>15</v>
      </c>
      <c r="C51">
        <v>10</v>
      </c>
      <c r="D51" t="s">
        <v>2</v>
      </c>
      <c r="E51" t="s">
        <v>3</v>
      </c>
      <c r="F51" t="s">
        <v>130</v>
      </c>
      <c r="G51">
        <f t="shared" si="2"/>
        <v>7800</v>
      </c>
    </row>
    <row r="52" spans="1:8" x14ac:dyDescent="0.2">
      <c r="A52" s="3" t="s">
        <v>57</v>
      </c>
      <c r="B52">
        <v>15</v>
      </c>
      <c r="C52">
        <v>10</v>
      </c>
      <c r="D52" t="s">
        <v>2</v>
      </c>
      <c r="E52" t="s">
        <v>3</v>
      </c>
      <c r="F52" t="s">
        <v>129</v>
      </c>
      <c r="G52">
        <f t="shared" si="2"/>
        <v>7800</v>
      </c>
    </row>
    <row r="53" spans="1:8" x14ac:dyDescent="0.2">
      <c r="A53" s="3" t="s">
        <v>58</v>
      </c>
      <c r="B53">
        <v>15</v>
      </c>
      <c r="C53">
        <v>2</v>
      </c>
      <c r="D53" t="s">
        <v>2</v>
      </c>
      <c r="E53" t="s">
        <v>3</v>
      </c>
      <c r="F53" t="s">
        <v>7</v>
      </c>
      <c r="G53">
        <f t="shared" si="2"/>
        <v>1560</v>
      </c>
      <c r="H53" t="s">
        <v>95</v>
      </c>
    </row>
    <row r="54" spans="1:8" x14ac:dyDescent="0.2">
      <c r="A54" s="3" t="s">
        <v>96</v>
      </c>
      <c r="B54">
        <v>10</v>
      </c>
      <c r="C54">
        <v>5</v>
      </c>
      <c r="D54" t="s">
        <v>2</v>
      </c>
      <c r="E54" t="s">
        <v>3</v>
      </c>
      <c r="F54" t="s">
        <v>130</v>
      </c>
      <c r="G54">
        <f t="shared" si="2"/>
        <v>2600</v>
      </c>
      <c r="H54" t="s">
        <v>97</v>
      </c>
    </row>
    <row r="55" spans="1:8" x14ac:dyDescent="0.2">
      <c r="A55" s="3" t="s">
        <v>136</v>
      </c>
      <c r="B55">
        <v>20</v>
      </c>
      <c r="C55">
        <v>15</v>
      </c>
      <c r="D55" t="s">
        <v>2</v>
      </c>
      <c r="E55" t="s">
        <v>3</v>
      </c>
      <c r="F55" t="s">
        <v>7</v>
      </c>
      <c r="G55">
        <f t="shared" si="2"/>
        <v>15600</v>
      </c>
      <c r="H55" t="s">
        <v>137</v>
      </c>
    </row>
    <row r="56" spans="1:8" x14ac:dyDescent="0.2">
      <c r="A56" s="3" t="s">
        <v>138</v>
      </c>
      <c r="B56">
        <v>5</v>
      </c>
      <c r="C56">
        <v>15</v>
      </c>
      <c r="D56" t="s">
        <v>2</v>
      </c>
      <c r="E56" t="s">
        <v>3</v>
      </c>
      <c r="F56" t="s">
        <v>7</v>
      </c>
      <c r="G56">
        <f t="shared" si="2"/>
        <v>3900</v>
      </c>
    </row>
    <row r="57" spans="1:8" x14ac:dyDescent="0.2">
      <c r="A57" s="3" t="s">
        <v>139</v>
      </c>
      <c r="B57">
        <v>5</v>
      </c>
      <c r="C57">
        <v>15</v>
      </c>
      <c r="D57" t="s">
        <v>2</v>
      </c>
      <c r="E57" t="s">
        <v>3</v>
      </c>
      <c r="F57" t="s">
        <v>7</v>
      </c>
      <c r="G57">
        <f t="shared" si="2"/>
        <v>3900</v>
      </c>
    </row>
    <row r="58" spans="1:8" x14ac:dyDescent="0.2">
      <c r="A58" s="3" t="s">
        <v>59</v>
      </c>
      <c r="B58">
        <v>30</v>
      </c>
      <c r="C58">
        <v>7</v>
      </c>
      <c r="D58" t="s">
        <v>2</v>
      </c>
      <c r="E58" t="s">
        <v>3</v>
      </c>
      <c r="F58" t="s">
        <v>7</v>
      </c>
      <c r="G58">
        <f t="shared" si="2"/>
        <v>10920</v>
      </c>
      <c r="H58" t="s">
        <v>112</v>
      </c>
    </row>
    <row r="59" spans="1:8" x14ac:dyDescent="0.2">
      <c r="A59" s="3" t="s">
        <v>60</v>
      </c>
      <c r="B59">
        <v>1</v>
      </c>
      <c r="C59">
        <v>7</v>
      </c>
      <c r="D59" t="s">
        <v>2</v>
      </c>
      <c r="E59" t="s">
        <v>3</v>
      </c>
      <c r="F59" t="s">
        <v>130</v>
      </c>
      <c r="G59">
        <f t="shared" si="2"/>
        <v>364</v>
      </c>
    </row>
    <row r="60" spans="1:8" x14ac:dyDescent="0.2">
      <c r="A60" s="3" t="s">
        <v>116</v>
      </c>
      <c r="B60">
        <v>60</v>
      </c>
      <c r="C60">
        <v>1</v>
      </c>
      <c r="D60" t="s">
        <v>2</v>
      </c>
      <c r="E60" t="s">
        <v>4</v>
      </c>
      <c r="F60" t="s">
        <v>130</v>
      </c>
      <c r="G60">
        <f t="shared" si="2"/>
        <v>720</v>
      </c>
      <c r="H60" t="s">
        <v>121</v>
      </c>
    </row>
    <row r="61" spans="1:8" x14ac:dyDescent="0.2">
      <c r="A61" s="3" t="s">
        <v>123</v>
      </c>
      <c r="B61">
        <v>30</v>
      </c>
      <c r="C61">
        <v>1</v>
      </c>
      <c r="D61" t="s">
        <v>2</v>
      </c>
      <c r="E61" t="s">
        <v>4</v>
      </c>
      <c r="F61" t="s">
        <v>130</v>
      </c>
      <c r="G61">
        <f t="shared" si="2"/>
        <v>360</v>
      </c>
      <c r="H61" t="s">
        <v>124</v>
      </c>
    </row>
    <row r="62" spans="1:8" x14ac:dyDescent="0.2">
      <c r="A62" s="3" t="s">
        <v>73</v>
      </c>
      <c r="B62">
        <v>10</v>
      </c>
      <c r="C62">
        <v>1</v>
      </c>
      <c r="D62" t="s">
        <v>2</v>
      </c>
      <c r="E62" t="s">
        <v>3</v>
      </c>
      <c r="F62" t="s">
        <v>7</v>
      </c>
      <c r="G62">
        <f t="shared" si="2"/>
        <v>520</v>
      </c>
      <c r="H62" t="s">
        <v>117</v>
      </c>
    </row>
    <row r="63" spans="1:8" x14ac:dyDescent="0.2">
      <c r="A63" s="3" t="s">
        <v>76</v>
      </c>
      <c r="B63">
        <v>30</v>
      </c>
      <c r="C63">
        <v>4</v>
      </c>
      <c r="D63" t="s">
        <v>2</v>
      </c>
      <c r="E63" t="s">
        <v>5</v>
      </c>
      <c r="F63" t="s">
        <v>130</v>
      </c>
      <c r="G63">
        <f t="shared" si="2"/>
        <v>120</v>
      </c>
    </row>
    <row r="64" spans="1:8" x14ac:dyDescent="0.2">
      <c r="A64" s="3" t="s">
        <v>62</v>
      </c>
      <c r="B64">
        <v>120</v>
      </c>
      <c r="C64">
        <v>4</v>
      </c>
      <c r="D64" t="s">
        <v>2</v>
      </c>
      <c r="E64" t="s">
        <v>3</v>
      </c>
      <c r="F64" t="s">
        <v>7</v>
      </c>
      <c r="G64">
        <f t="shared" si="2"/>
        <v>24960</v>
      </c>
      <c r="H64" t="s">
        <v>122</v>
      </c>
    </row>
    <row r="65" spans="1:8" x14ac:dyDescent="0.2">
      <c r="A65" s="3" t="s">
        <v>118</v>
      </c>
      <c r="B65">
        <v>15</v>
      </c>
      <c r="C65">
        <v>1</v>
      </c>
      <c r="D65" t="s">
        <v>2</v>
      </c>
      <c r="E65" t="s">
        <v>4</v>
      </c>
      <c r="F65" t="s">
        <v>130</v>
      </c>
      <c r="G65">
        <f t="shared" si="2"/>
        <v>180</v>
      </c>
      <c r="H65" t="s">
        <v>100</v>
      </c>
    </row>
    <row r="66" spans="1:8" x14ac:dyDescent="0.2">
      <c r="A66" s="3" t="s">
        <v>65</v>
      </c>
      <c r="B66">
        <v>30</v>
      </c>
      <c r="C66">
        <v>2</v>
      </c>
      <c r="D66" t="s">
        <v>2</v>
      </c>
      <c r="E66" t="s">
        <v>5</v>
      </c>
      <c r="F66" t="s">
        <v>129</v>
      </c>
      <c r="G66">
        <f t="shared" si="2"/>
        <v>60</v>
      </c>
      <c r="H66" t="s">
        <v>101</v>
      </c>
    </row>
    <row r="67" spans="1:8" x14ac:dyDescent="0.2">
      <c r="A67" s="6" t="s">
        <v>61</v>
      </c>
      <c r="B67" s="12"/>
      <c r="C67" s="12"/>
      <c r="D67" s="12" t="s">
        <v>2</v>
      </c>
      <c r="E67" s="12" t="s">
        <v>3</v>
      </c>
      <c r="F67" s="12" t="s">
        <v>7</v>
      </c>
      <c r="G67" s="12">
        <f t="shared" si="2"/>
        <v>0</v>
      </c>
      <c r="H67" s="12" t="s">
        <v>98</v>
      </c>
    </row>
    <row r="68" spans="1:8" x14ac:dyDescent="0.2">
      <c r="A68" s="6" t="s">
        <v>68</v>
      </c>
      <c r="B68" s="12"/>
      <c r="C68" s="12"/>
      <c r="D68" s="12" t="s">
        <v>2</v>
      </c>
      <c r="E68" s="12" t="s">
        <v>3</v>
      </c>
      <c r="F68" s="12" t="s">
        <v>7</v>
      </c>
      <c r="G68" s="12">
        <f t="shared" si="2"/>
        <v>0</v>
      </c>
      <c r="H68" s="12" t="s">
        <v>98</v>
      </c>
    </row>
    <row r="69" spans="1:8" x14ac:dyDescent="0.2">
      <c r="A69" s="6" t="s">
        <v>71</v>
      </c>
      <c r="B69" s="12"/>
      <c r="C69" s="12"/>
      <c r="D69" s="12" t="s">
        <v>2</v>
      </c>
      <c r="E69" s="12" t="s">
        <v>3</v>
      </c>
      <c r="F69" s="12" t="s">
        <v>7</v>
      </c>
      <c r="G69" s="12">
        <f t="shared" si="2"/>
        <v>0</v>
      </c>
      <c r="H69" s="12" t="s">
        <v>98</v>
      </c>
    </row>
    <row r="70" spans="1:8" x14ac:dyDescent="0.2">
      <c r="A70" s="8" t="s">
        <v>72</v>
      </c>
      <c r="B70" s="9"/>
      <c r="C70" s="9"/>
      <c r="D70" s="9" t="s">
        <v>2</v>
      </c>
      <c r="E70" s="9"/>
      <c r="F70" s="9"/>
      <c r="G70" s="9">
        <f t="shared" si="2"/>
        <v>0</v>
      </c>
      <c r="H70" s="9" t="s">
        <v>99</v>
      </c>
    </row>
    <row r="71" spans="1:8" x14ac:dyDescent="0.2">
      <c r="A71" s="8" t="s">
        <v>63</v>
      </c>
      <c r="B71" s="9"/>
      <c r="C71" s="9"/>
      <c r="D71" s="9" t="s">
        <v>2</v>
      </c>
      <c r="E71" s="9"/>
      <c r="F71" s="9"/>
      <c r="G71" s="9">
        <f t="shared" si="2"/>
        <v>0</v>
      </c>
      <c r="H71" s="9" t="s">
        <v>99</v>
      </c>
    </row>
    <row r="72" spans="1:8" x14ac:dyDescent="0.2">
      <c r="A72" s="8" t="s">
        <v>64</v>
      </c>
      <c r="B72" s="9"/>
      <c r="C72" s="9"/>
      <c r="D72" s="9" t="s">
        <v>2</v>
      </c>
      <c r="E72" s="9"/>
      <c r="F72" s="9"/>
      <c r="G72" s="9">
        <f t="shared" si="2"/>
        <v>0</v>
      </c>
      <c r="H72" s="9" t="s">
        <v>99</v>
      </c>
    </row>
    <row r="73" spans="1:8" x14ac:dyDescent="0.2">
      <c r="A73" s="8" t="s">
        <v>66</v>
      </c>
      <c r="B73" s="9"/>
      <c r="C73" s="9"/>
      <c r="D73" s="9" t="s">
        <v>2</v>
      </c>
      <c r="E73" s="9"/>
      <c r="F73" s="9"/>
      <c r="G73" s="9">
        <f t="shared" si="2"/>
        <v>0</v>
      </c>
      <c r="H73" s="9" t="s">
        <v>99</v>
      </c>
    </row>
    <row r="74" spans="1:8" x14ac:dyDescent="0.2">
      <c r="A74" s="8" t="s">
        <v>67</v>
      </c>
      <c r="B74" s="9"/>
      <c r="C74" s="9"/>
      <c r="D74" s="9" t="s">
        <v>2</v>
      </c>
      <c r="E74" s="9"/>
      <c r="F74" s="9"/>
      <c r="G74" s="9">
        <f t="shared" si="2"/>
        <v>0</v>
      </c>
      <c r="H74" s="9" t="s">
        <v>99</v>
      </c>
    </row>
    <row r="75" spans="1:8" s="7" customFormat="1" x14ac:dyDescent="0.2">
      <c r="A75" s="8" t="s">
        <v>69</v>
      </c>
      <c r="B75" s="9"/>
      <c r="C75" s="9"/>
      <c r="D75" s="9" t="s">
        <v>2</v>
      </c>
      <c r="E75" s="9"/>
      <c r="F75" s="9"/>
      <c r="G75" s="9">
        <f t="shared" si="2"/>
        <v>0</v>
      </c>
      <c r="H75" s="9" t="s">
        <v>99</v>
      </c>
    </row>
    <row r="76" spans="1:8" x14ac:dyDescent="0.2">
      <c r="A76" s="8" t="s">
        <v>70</v>
      </c>
      <c r="B76" s="9"/>
      <c r="C76" s="9"/>
      <c r="D76" s="9" t="s">
        <v>2</v>
      </c>
      <c r="E76" s="9"/>
      <c r="F76" s="9"/>
      <c r="G76" s="9">
        <f t="shared" si="2"/>
        <v>0</v>
      </c>
      <c r="H76" s="9" t="s">
        <v>99</v>
      </c>
    </row>
    <row r="77" spans="1:8" s="7" customFormat="1" x14ac:dyDescent="0.2">
      <c r="A77" s="8" t="s">
        <v>74</v>
      </c>
      <c r="B77" s="9"/>
      <c r="C77" s="9"/>
      <c r="D77" s="9" t="s">
        <v>2</v>
      </c>
      <c r="E77" s="9"/>
      <c r="F77" s="9"/>
      <c r="G77" s="9">
        <f t="shared" si="2"/>
        <v>0</v>
      </c>
      <c r="H77" s="9" t="s">
        <v>99</v>
      </c>
    </row>
    <row r="78" spans="1:8" x14ac:dyDescent="0.2">
      <c r="A78" s="8" t="s">
        <v>75</v>
      </c>
      <c r="B78" s="9"/>
      <c r="C78" s="9"/>
      <c r="D78" s="9" t="s">
        <v>2</v>
      </c>
      <c r="E78" s="9"/>
      <c r="F78" s="9"/>
      <c r="G78" s="9">
        <f t="shared" si="2"/>
        <v>0</v>
      </c>
      <c r="H78" s="9" t="s">
        <v>99</v>
      </c>
    </row>
    <row r="79" spans="1:8" s="7" customFormat="1" x14ac:dyDescent="0.2">
      <c r="A79" s="8" t="s">
        <v>77</v>
      </c>
      <c r="B79" s="9"/>
      <c r="C79" s="9"/>
      <c r="D79" s="9" t="s">
        <v>2</v>
      </c>
      <c r="E79" s="9"/>
      <c r="F79" s="9"/>
      <c r="G79" s="9">
        <f t="shared" si="2"/>
        <v>0</v>
      </c>
      <c r="H79" s="9" t="s">
        <v>99</v>
      </c>
    </row>
    <row r="80" spans="1:8" x14ac:dyDescent="0.2">
      <c r="A80" s="8" t="s">
        <v>78</v>
      </c>
      <c r="B80" s="9"/>
      <c r="C80" s="9"/>
      <c r="D80" s="9" t="s">
        <v>2</v>
      </c>
      <c r="E80" s="9"/>
      <c r="F80" s="9"/>
      <c r="G80" s="9">
        <f t="shared" si="2"/>
        <v>0</v>
      </c>
      <c r="H80" s="9" t="s">
        <v>99</v>
      </c>
    </row>
    <row r="81" spans="1:8" x14ac:dyDescent="0.2">
      <c r="A81" s="8" t="s">
        <v>79</v>
      </c>
      <c r="B81" s="9"/>
      <c r="C81" s="9"/>
      <c r="D81" s="9" t="s">
        <v>2</v>
      </c>
      <c r="E81" s="9"/>
      <c r="F81" s="9"/>
      <c r="G81" s="9">
        <f t="shared" si="2"/>
        <v>0</v>
      </c>
      <c r="H81" s="9" t="s">
        <v>99</v>
      </c>
    </row>
    <row r="83" spans="1:8" x14ac:dyDescent="0.2">
      <c r="A83" s="10" t="s">
        <v>81</v>
      </c>
      <c r="B83" s="9"/>
      <c r="C83" s="9"/>
      <c r="D83" s="9" t="s">
        <v>2</v>
      </c>
      <c r="E83" s="9"/>
      <c r="F83" s="9"/>
      <c r="G83" s="9">
        <f>IF(E83="vuosi",B83*C83,IF(E83="kuukausi",B83*C83*12,IF(E83="viikko",B83*C83*52,0)))</f>
        <v>0</v>
      </c>
      <c r="H83" s="9" t="s">
        <v>102</v>
      </c>
    </row>
    <row r="84" spans="1:8" x14ac:dyDescent="0.2">
      <c r="A84" s="8" t="s">
        <v>82</v>
      </c>
      <c r="B84" s="9"/>
      <c r="C84" s="9"/>
      <c r="D84" s="9" t="s">
        <v>2</v>
      </c>
      <c r="E84" s="9"/>
      <c r="F84" s="9"/>
      <c r="G84" s="9">
        <f>IF(E84="vuosi",B84*C84,IF(E84="kuukausi",B84*C84*12,IF(E84="viikko",B84*C84*52,0)))</f>
        <v>0</v>
      </c>
      <c r="H84" s="9"/>
    </row>
    <row r="85" spans="1:8" x14ac:dyDescent="0.2">
      <c r="A85" s="8" t="s">
        <v>83</v>
      </c>
      <c r="B85" s="9"/>
      <c r="C85" s="9"/>
      <c r="D85" s="9" t="s">
        <v>2</v>
      </c>
      <c r="E85" s="9"/>
      <c r="F85" s="9"/>
      <c r="G85" s="9">
        <f>IF(E85="vuosi",B85*C85,IF(E85="kuukausi",B85*C85*12,IF(E85="viikko",B85*C85*52,0)))</f>
        <v>0</v>
      </c>
      <c r="H85" s="9"/>
    </row>
    <row r="86" spans="1:8" x14ac:dyDescent="0.2">
      <c r="A86" s="3"/>
    </row>
    <row r="87" spans="1:8" x14ac:dyDescent="0.2">
      <c r="A87" s="11" t="s">
        <v>80</v>
      </c>
      <c r="B87" s="9"/>
      <c r="C87" s="9"/>
      <c r="D87" s="9" t="s">
        <v>2</v>
      </c>
      <c r="E87" s="9"/>
      <c r="F87" s="9"/>
      <c r="G87" s="9">
        <f t="shared" ref="G87:G93" si="3">IF(E87="vuosi",B87*C87,IF(E87="kuukausi",B87*C87*12,IF(E87="viikko",B87*C87*52,0)))</f>
        <v>0</v>
      </c>
      <c r="H87" s="9" t="s">
        <v>103</v>
      </c>
    </row>
    <row r="88" spans="1:8" x14ac:dyDescent="0.2">
      <c r="A88" s="8" t="s">
        <v>48</v>
      </c>
      <c r="B88" s="9"/>
      <c r="C88" s="9"/>
      <c r="D88" s="9" t="s">
        <v>2</v>
      </c>
      <c r="E88" s="9"/>
      <c r="F88" s="9"/>
      <c r="G88" s="9">
        <f t="shared" si="3"/>
        <v>0</v>
      </c>
      <c r="H88" s="9"/>
    </row>
    <row r="89" spans="1:8" x14ac:dyDescent="0.2">
      <c r="A89" s="8" t="s">
        <v>35</v>
      </c>
      <c r="B89" s="9"/>
      <c r="C89" s="9"/>
      <c r="D89" s="9" t="s">
        <v>2</v>
      </c>
      <c r="E89" s="9"/>
      <c r="F89" s="9"/>
      <c r="G89" s="9">
        <f t="shared" si="3"/>
        <v>0</v>
      </c>
      <c r="H89" s="9"/>
    </row>
    <row r="90" spans="1:8" x14ac:dyDescent="0.2">
      <c r="A90" s="8" t="s">
        <v>30</v>
      </c>
      <c r="B90" s="9"/>
      <c r="C90" s="9"/>
      <c r="D90" s="9" t="s">
        <v>2</v>
      </c>
      <c r="E90" s="9"/>
      <c r="F90" s="9"/>
      <c r="G90" s="9">
        <f t="shared" si="3"/>
        <v>0</v>
      </c>
      <c r="H90" s="9"/>
    </row>
    <row r="91" spans="1:8" x14ac:dyDescent="0.2">
      <c r="A91" s="8" t="s">
        <v>37</v>
      </c>
      <c r="B91" s="9"/>
      <c r="C91" s="9"/>
      <c r="D91" s="9" t="s">
        <v>2</v>
      </c>
      <c r="E91" s="9"/>
      <c r="F91" s="9"/>
      <c r="G91" s="9">
        <f t="shared" si="3"/>
        <v>0</v>
      </c>
      <c r="H91" s="9"/>
    </row>
    <row r="92" spans="1:8" x14ac:dyDescent="0.2">
      <c r="A92" s="8" t="s">
        <v>38</v>
      </c>
      <c r="B92" s="9"/>
      <c r="C92" s="9"/>
      <c r="D92" s="9" t="s">
        <v>2</v>
      </c>
      <c r="E92" s="9"/>
      <c r="F92" s="9"/>
      <c r="G92" s="9">
        <f t="shared" si="3"/>
        <v>0</v>
      </c>
      <c r="H92" s="9"/>
    </row>
    <row r="93" spans="1:8" x14ac:dyDescent="0.2">
      <c r="A93" s="8" t="s">
        <v>39</v>
      </c>
      <c r="B93" s="9"/>
      <c r="C93" s="9"/>
      <c r="D93" s="9"/>
      <c r="E93" s="9"/>
      <c r="F93" s="9"/>
      <c r="G93" s="9">
        <f t="shared" si="3"/>
        <v>0</v>
      </c>
      <c r="H93" s="9"/>
    </row>
    <row r="94" spans="1:8" x14ac:dyDescent="0.2">
      <c r="A94" s="3"/>
    </row>
    <row r="95" spans="1:8" x14ac:dyDescent="0.2">
      <c r="A95" s="10" t="s">
        <v>84</v>
      </c>
      <c r="B95" s="9"/>
      <c r="C95" s="9"/>
      <c r="D95" s="9"/>
      <c r="E95" s="9"/>
      <c r="F95" s="9"/>
      <c r="G95" s="9">
        <f t="shared" ref="G95:G101" si="4">IF(E95="vuosi",B95*C95,IF(E95="kuukausi",B95*C95*12,IF(E95="viikko",B95*C95*52,0)))</f>
        <v>0</v>
      </c>
      <c r="H95" s="9" t="s">
        <v>104</v>
      </c>
    </row>
    <row r="96" spans="1:8" x14ac:dyDescent="0.2">
      <c r="A96" s="8" t="s">
        <v>40</v>
      </c>
      <c r="B96" s="9"/>
      <c r="C96" s="9"/>
      <c r="D96" s="9" t="s">
        <v>2</v>
      </c>
      <c r="E96" s="9"/>
      <c r="F96" s="9"/>
      <c r="G96" s="9">
        <f t="shared" si="4"/>
        <v>0</v>
      </c>
    </row>
    <row r="97" spans="1:7" x14ac:dyDescent="0.2">
      <c r="A97" s="8" t="s">
        <v>42</v>
      </c>
      <c r="B97" s="9"/>
      <c r="C97" s="9"/>
      <c r="D97" s="9" t="s">
        <v>2</v>
      </c>
      <c r="E97" s="9"/>
      <c r="F97" s="9"/>
      <c r="G97" s="9">
        <f t="shared" si="4"/>
        <v>0</v>
      </c>
    </row>
    <row r="98" spans="1:7" x14ac:dyDescent="0.2">
      <c r="A98" s="8" t="s">
        <v>45</v>
      </c>
      <c r="B98" s="9"/>
      <c r="C98" s="9"/>
      <c r="D98" s="9" t="s">
        <v>2</v>
      </c>
      <c r="E98" s="9"/>
      <c r="F98" s="9"/>
      <c r="G98" s="9">
        <f t="shared" si="4"/>
        <v>0</v>
      </c>
    </row>
    <row r="99" spans="1:7" x14ac:dyDescent="0.2">
      <c r="A99" s="8" t="s">
        <v>52</v>
      </c>
      <c r="B99" s="9"/>
      <c r="C99" s="9"/>
      <c r="D99" s="9" t="s">
        <v>2</v>
      </c>
      <c r="E99" s="9"/>
      <c r="F99" s="9"/>
      <c r="G99" s="9">
        <f t="shared" si="4"/>
        <v>0</v>
      </c>
    </row>
    <row r="100" spans="1:7" x14ac:dyDescent="0.2">
      <c r="A100" s="8" t="s">
        <v>23</v>
      </c>
      <c r="B100" s="9"/>
      <c r="C100" s="9"/>
      <c r="D100" s="9" t="s">
        <v>2</v>
      </c>
      <c r="E100" s="9"/>
      <c r="F100" s="9"/>
      <c r="G100" s="9">
        <f t="shared" si="4"/>
        <v>0</v>
      </c>
    </row>
    <row r="101" spans="1:7" x14ac:dyDescent="0.2">
      <c r="A101" s="8" t="s">
        <v>31</v>
      </c>
      <c r="B101" s="9"/>
      <c r="C101" s="9"/>
      <c r="D101" s="9" t="s">
        <v>2</v>
      </c>
      <c r="E101" s="9"/>
      <c r="F101" s="9"/>
      <c r="G101" s="9">
        <f t="shared" si="4"/>
        <v>0</v>
      </c>
    </row>
  </sheetData>
  <autoFilter ref="A1:H1"/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Taul2!$A$1:$A$3</xm:f>
          </x14:formula1>
          <xm:sqref>E94:E101 E2:E92</xm:sqref>
        </x14:dataValidation>
        <x14:dataValidation type="list" allowBlank="1" showInputMessage="1" showErrorMessage="1">
          <x14:formula1>
            <xm:f>Taul2!$B$1:$B$6</xm:f>
          </x14:formula1>
          <xm:sqref>F94:F101 F2:F92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baseColWidth="10" defaultRowHeight="16" x14ac:dyDescent="0.2"/>
  <sheetData>
    <row r="1" spans="1:2" x14ac:dyDescent="0.2">
      <c r="A1" t="s">
        <v>3</v>
      </c>
      <c r="B1" t="s">
        <v>130</v>
      </c>
    </row>
    <row r="2" spans="1:2" x14ac:dyDescent="0.2">
      <c r="A2" t="s">
        <v>4</v>
      </c>
      <c r="B2" t="s">
        <v>129</v>
      </c>
    </row>
    <row r="3" spans="1:2" x14ac:dyDescent="0.2">
      <c r="A3" t="s">
        <v>5</v>
      </c>
      <c r="B3" t="s">
        <v>7</v>
      </c>
    </row>
    <row r="4" spans="1:2" x14ac:dyDescent="0.2">
      <c r="B4" t="s">
        <v>8</v>
      </c>
    </row>
    <row r="5" spans="1:2" x14ac:dyDescent="0.2">
      <c r="B5" t="s">
        <v>33</v>
      </c>
    </row>
    <row r="6" spans="1:2" x14ac:dyDescent="0.2">
      <c r="B6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Taul1</vt:lpstr>
      <vt:lpstr>Taul2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User</cp:lastModifiedBy>
  <dcterms:created xsi:type="dcterms:W3CDTF">2018-08-01T10:18:23Z</dcterms:created>
  <dcterms:modified xsi:type="dcterms:W3CDTF">2019-10-21T10:20:34Z</dcterms:modified>
</cp:coreProperties>
</file>